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76" i="1"/>
  <c r="C83" s="1"/>
  <c r="E67"/>
  <c r="E58"/>
  <c r="E51"/>
  <c r="E35"/>
  <c r="C22"/>
  <c r="C47"/>
  <c r="C51"/>
  <c r="C26"/>
  <c r="C27"/>
  <c r="C23"/>
  <c r="C18"/>
  <c r="D67"/>
  <c r="D63"/>
  <c r="D51"/>
  <c r="D44"/>
  <c r="D26"/>
  <c r="D27"/>
  <c r="D18"/>
  <c r="D16"/>
  <c r="D76"/>
  <c r="E76"/>
  <c r="G76"/>
  <c r="C16"/>
  <c r="G63"/>
  <c r="G48"/>
  <c r="G47" s="1"/>
  <c r="G44"/>
  <c r="G27"/>
  <c r="G26" s="1"/>
  <c r="G18"/>
  <c r="G7"/>
  <c r="E63"/>
  <c r="D58"/>
  <c r="E48"/>
  <c r="D48"/>
  <c r="E44"/>
  <c r="E27"/>
  <c r="E18"/>
  <c r="E7"/>
  <c r="E16" s="1"/>
  <c r="E47" l="1"/>
  <c r="E26"/>
  <c r="E22" s="1"/>
  <c r="D47"/>
  <c r="D22"/>
  <c r="G16"/>
  <c r="G22"/>
  <c r="G83" s="1"/>
  <c r="E83" l="1"/>
  <c r="E84" s="1"/>
  <c r="G84" s="1"/>
  <c r="D83"/>
</calcChain>
</file>

<file path=xl/sharedStrings.xml><?xml version="1.0" encoding="utf-8"?>
<sst xmlns="http://schemas.openxmlformats.org/spreadsheetml/2006/main" count="295" uniqueCount="130">
  <si>
    <t>RB</t>
  </si>
  <si>
    <t>PRIHODI PO VRSTAMA</t>
  </si>
  <si>
    <t>PLAN 2013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</si>
  <si>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</si>
  <si>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</si>
  <si>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</si>
  <si>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</si>
  <si>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</si>
  <si>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</si>
  <si>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</si>
  <si>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</si>
  <si>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</si>
  <si>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</si>
  <si>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</si>
  <si>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</si>
  <si>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</si>
  <si>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</si>
  <si>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</si>
  <si>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</si>
  <si>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</si>
  <si>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</si>
  <si>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</si>
  <si>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</si>
  <si>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</si>
  <si>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</si>
  <si>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</si>
  <si>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</si>
  <si>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</si>
  <si>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</si>
  <si>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 xml:space="preserve">Sportske manifestacije </t>
  </si>
  <si>
    <t>Ostale manifestacije</t>
  </si>
  <si>
    <t>Potpore manifestacijama (suorganizacija s drugim subjektima te donacije drugima za manifestacije)</t>
  </si>
  <si>
    <t xml:space="preserve">Novi proizvodi 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</si>
  <si>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</si>
  <si>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</si>
  <si>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</si>
  <si>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</si>
  <si>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</si>
  <si>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</si>
  <si>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</si>
  <si>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</si>
  <si>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</si>
  <si>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Opće oglašavanje (Oglašavanje u tisku, TV oglašavanje…)</t>
  </si>
  <si>
    <t>2.3.</t>
  </si>
  <si>
    <t>2.4.</t>
  </si>
  <si>
    <t>Suveniri i promo materijali</t>
  </si>
  <si>
    <t>2.5.</t>
  </si>
  <si>
    <t>Info table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</si>
  <si>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</si>
  <si>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</si>
  <si>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</si>
  <si>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</si>
  <si>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</si>
  <si>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</si>
  <si>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</si>
  <si>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radi 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</si>
  <si>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</si>
  <si>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</si>
  <si>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</si>
  <si>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</si>
  <si>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</si>
  <si>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</si>
  <si>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</si>
  <si>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</si>
  <si>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</si>
  <si>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</si>
  <si>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</si>
  <si>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</si>
  <si>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</si>
  <si>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</si>
  <si>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libri"/>
        <family val="2"/>
        <charset val="238"/>
      </rPr>
      <t>(planovi razvoja turizma, strateški marketing planovi i ostalo)</t>
    </r>
  </si>
  <si>
    <t>IX.</t>
  </si>
  <si>
    <t>TRANSFER BORAVIŠNE PRISTOJBE OPĆINI/GRADU (30%)</t>
  </si>
  <si>
    <t>X.</t>
  </si>
  <si>
    <t>POKRIVANJE MANJKA IZ PRETHODNE GODINE ( ukoliko je isti ostvaren)</t>
  </si>
  <si>
    <t>SVEUKUPNO RASHODI</t>
  </si>
  <si>
    <t>PRIJENOS VIŠKA U IDUĆU GODINU - POKRIVANJE MANJKA U IDUĆUJ GODINI (SVEUKUPNI PRIHODI UMANJENI ZA SVEUKUPNE RASHODE)</t>
  </si>
  <si>
    <t>Smeđa signalizacija</t>
  </si>
  <si>
    <t>Transfer od TZ VSŽ</t>
  </si>
  <si>
    <t xml:space="preserve">od transfera HTZ – a </t>
  </si>
  <si>
    <t>prihodi od kamata</t>
  </si>
  <si>
    <t>Ministarstvo turizma</t>
  </si>
  <si>
    <t>Vinkovo u Vukovaru</t>
  </si>
  <si>
    <t>Prvosvibanjski izlet u Adici</t>
  </si>
  <si>
    <t>Kad se prijatelji sastaju</t>
  </si>
  <si>
    <t>Međunarodni dan Dunava</t>
  </si>
  <si>
    <t>Živjeti s Dunavom</t>
  </si>
  <si>
    <t>Doček Nove godine na Trgu</t>
  </si>
  <si>
    <t>Biciklijada - Vukovar na pedali</t>
  </si>
  <si>
    <t>Kamp</t>
  </si>
  <si>
    <t>IPA projekt</t>
  </si>
  <si>
    <t>Staza za radoznale</t>
  </si>
  <si>
    <t>7.</t>
  </si>
  <si>
    <t xml:space="preserve">             -</t>
  </si>
  <si>
    <t>Ostale prezentacije</t>
  </si>
  <si>
    <t>Studijska putovanja novinara</t>
  </si>
  <si>
    <t>Strategija razvoja turizma u Vukovaru</t>
  </si>
  <si>
    <t>Prijevoz na vukovarsku adu</t>
  </si>
  <si>
    <t>1.2.</t>
  </si>
  <si>
    <t>2.1.1.</t>
  </si>
  <si>
    <t>2.1.2.</t>
  </si>
  <si>
    <t>2.1.3.</t>
  </si>
  <si>
    <t>2.1.4.</t>
  </si>
  <si>
    <t>2.1.5.</t>
  </si>
  <si>
    <t>2.2.1.</t>
  </si>
  <si>
    <t>2.3.1.</t>
  </si>
  <si>
    <t>3.3.</t>
  </si>
  <si>
    <t>Potpora razvoju DMO-a i DMK-a</t>
  </si>
  <si>
    <t>4.1.</t>
  </si>
  <si>
    <t>4.2.</t>
  </si>
  <si>
    <t xml:space="preserve">Potpora razvoju DMO-a </t>
  </si>
  <si>
    <t>Potpora razvoju  DMK-a</t>
  </si>
  <si>
    <t>3.4.</t>
  </si>
  <si>
    <t>Adrenalinski park u Adici</t>
  </si>
  <si>
    <t>Monografija</t>
  </si>
  <si>
    <t>PLANIRANO DO 31.12.2013.</t>
  </si>
  <si>
    <t>NOVI PLAN</t>
  </si>
  <si>
    <t>Transfer (donacija Hypo banke)</t>
  </si>
  <si>
    <t xml:space="preserve">Izbor najljepše okućnice </t>
  </si>
  <si>
    <t>2.3.2.</t>
  </si>
  <si>
    <t>TID regata</t>
  </si>
  <si>
    <t xml:space="preserve">Prijenos prihoda prethodne godine </t>
  </si>
  <si>
    <t>Ostali nespomenuti prihodi (refundacija bolovanja)</t>
  </si>
  <si>
    <t xml:space="preserve">Brošure i ostali tiskani materijali </t>
  </si>
  <si>
    <t>Poticanje i sudjelovanje u uređenju grada/općine/mjesta/ (osim izgradnje komunalne infrastrukture)</t>
  </si>
  <si>
    <t>OSTVARENO 01.01. -30.09.2013.</t>
  </si>
  <si>
    <t>POVEĆANJE / SMANJENJE</t>
  </si>
  <si>
    <t>-</t>
  </si>
  <si>
    <t xml:space="preserve">UKUPNO PRIHODI </t>
  </si>
  <si>
    <t xml:space="preserve">IPA projekt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</si>
</sst>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2" fillId="0" borderId="0" xfId="0" applyNumberFormat="1" applyFont="1"/>
    <xf numFmtId="4" fontId="2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4" fontId="5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workbookViewId="0">
      <selection activeCell="E22" sqref="E22"/>
    </sheetView>
  </sheetViews>
  <sheetFormatPr defaultRowHeight="12.75"/>
  <cols>
    <col min="1" max="1" width="5.28515625" style="14" bestFit="1" customWidth="1"/>
    <col min="2" max="2" width="51.5703125" style="7" bestFit="1" customWidth="1"/>
    <col min="3" max="3" width="13.140625" style="15" customWidth="1"/>
    <col min="4" max="5" width="13.140625" style="14" customWidth="1"/>
    <col min="6" max="6" width="11.5703125" style="15" customWidth="1"/>
    <col min="7" max="7" width="11.7109375" style="15" customWidth="1"/>
    <col min="8" max="8" width="9.140625" style="4"/>
    <col min="9" max="9" width="11.28515625" style="4" bestFit="1" customWidth="1"/>
    <col min="10" max="16384" width="9.140625" style="4"/>
  </cols>
  <sheetData>
    <row r="1" spans="1:9" s="1" customFormat="1" ht="41.25" customHeight="1">
      <c r="A1" s="27" t="s">
        <v>0</v>
      </c>
      <c r="B1" s="41" t="s">
        <v>1</v>
      </c>
      <c r="C1" s="27" t="s">
        <v>2</v>
      </c>
      <c r="D1" s="27" t="s">
        <v>125</v>
      </c>
      <c r="E1" s="27" t="s">
        <v>115</v>
      </c>
      <c r="F1" s="28" t="s">
        <v>126</v>
      </c>
      <c r="G1" s="27" t="s">
        <v>116</v>
      </c>
    </row>
    <row r="2" spans="1:9">
      <c r="A2" s="12" t="s">
        <v>3</v>
      </c>
      <c r="B2" s="31" t="s">
        <v>4</v>
      </c>
      <c r="C2" s="43">
        <v>39000</v>
      </c>
      <c r="D2" s="43">
        <v>41598.21</v>
      </c>
      <c r="E2" s="43">
        <v>67000</v>
      </c>
      <c r="F2" s="44">
        <v>71.8</v>
      </c>
      <c r="G2" s="45">
        <v>67000</v>
      </c>
    </row>
    <row r="3" spans="1:9">
      <c r="A3" s="12" t="s">
        <v>5</v>
      </c>
      <c r="B3" s="31" t="s">
        <v>6</v>
      </c>
      <c r="C3" s="43">
        <v>400000</v>
      </c>
      <c r="D3" s="43">
        <v>240937.97</v>
      </c>
      <c r="E3" s="43">
        <v>280000</v>
      </c>
      <c r="F3" s="44">
        <v>-30</v>
      </c>
      <c r="G3" s="45">
        <v>280000</v>
      </c>
    </row>
    <row r="4" spans="1:9">
      <c r="A4" s="12" t="s">
        <v>7</v>
      </c>
      <c r="B4" s="31" t="s">
        <v>8</v>
      </c>
      <c r="C4" s="43">
        <v>580000</v>
      </c>
      <c r="D4" s="43">
        <v>296000</v>
      </c>
      <c r="E4" s="43">
        <v>363500</v>
      </c>
      <c r="F4" s="44">
        <v>-37.200000000000003</v>
      </c>
      <c r="G4" s="45">
        <v>363500</v>
      </c>
    </row>
    <row r="5" spans="1:9">
      <c r="A5" s="2" t="s">
        <v>9</v>
      </c>
      <c r="B5" s="5" t="s">
        <v>10</v>
      </c>
      <c r="C5" s="46">
        <v>580000</v>
      </c>
      <c r="D5" s="46">
        <v>296000</v>
      </c>
      <c r="E5" s="46">
        <v>363500</v>
      </c>
      <c r="F5" s="47">
        <v>-37.200000000000003</v>
      </c>
      <c r="G5" s="48">
        <v>363500</v>
      </c>
    </row>
    <row r="6" spans="1:9">
      <c r="A6" s="2" t="s">
        <v>11</v>
      </c>
      <c r="B6" s="5" t="s">
        <v>12</v>
      </c>
      <c r="C6" s="49" t="s">
        <v>93</v>
      </c>
      <c r="D6" s="49" t="s">
        <v>93</v>
      </c>
      <c r="E6" s="49" t="s">
        <v>93</v>
      </c>
      <c r="F6" s="49" t="s">
        <v>93</v>
      </c>
      <c r="G6" s="50" t="s">
        <v>93</v>
      </c>
    </row>
    <row r="7" spans="1:9">
      <c r="A7" s="12" t="s">
        <v>13</v>
      </c>
      <c r="B7" s="31" t="s">
        <v>14</v>
      </c>
      <c r="C7" s="43">
        <v>363000</v>
      </c>
      <c r="D7" s="43">
        <v>70302.960000000006</v>
      </c>
      <c r="E7" s="43">
        <f>E8+E9+E10+E12</f>
        <v>146802.96000000002</v>
      </c>
      <c r="F7" s="44"/>
      <c r="G7" s="45">
        <f>G8+G9+G10+G12</f>
        <v>146802.96000000002</v>
      </c>
    </row>
    <row r="8" spans="1:9">
      <c r="A8" s="2"/>
      <c r="B8" s="3" t="s">
        <v>78</v>
      </c>
      <c r="C8" s="46">
        <v>2000</v>
      </c>
      <c r="D8" s="49" t="s">
        <v>93</v>
      </c>
      <c r="E8" s="46">
        <v>2000</v>
      </c>
      <c r="F8" s="49" t="s">
        <v>93</v>
      </c>
      <c r="G8" s="48">
        <v>2000</v>
      </c>
    </row>
    <row r="9" spans="1:9">
      <c r="A9" s="2"/>
      <c r="B9" s="3" t="s">
        <v>79</v>
      </c>
      <c r="C9" s="46">
        <v>230000</v>
      </c>
      <c r="D9" s="49" t="s">
        <v>93</v>
      </c>
      <c r="E9" s="46">
        <v>74500</v>
      </c>
      <c r="F9" s="47">
        <v>-67.599999999999994</v>
      </c>
      <c r="G9" s="48">
        <v>74500</v>
      </c>
      <c r="I9" s="24"/>
    </row>
    <row r="10" spans="1:9">
      <c r="A10" s="2"/>
      <c r="B10" s="3" t="s">
        <v>80</v>
      </c>
      <c r="C10" s="46">
        <v>1000</v>
      </c>
      <c r="D10" s="46">
        <v>302.95999999999998</v>
      </c>
      <c r="E10" s="46">
        <v>302.95999999999998</v>
      </c>
      <c r="F10" s="47">
        <v>-69.7</v>
      </c>
      <c r="G10" s="48">
        <v>302.95999999999998</v>
      </c>
    </row>
    <row r="11" spans="1:9">
      <c r="A11" s="2"/>
      <c r="B11" s="3" t="s">
        <v>81</v>
      </c>
      <c r="C11" s="46">
        <v>130000</v>
      </c>
      <c r="D11" s="49" t="s">
        <v>93</v>
      </c>
      <c r="E11" s="49" t="s">
        <v>93</v>
      </c>
      <c r="F11" s="49" t="s">
        <v>93</v>
      </c>
      <c r="G11" s="50" t="s">
        <v>93</v>
      </c>
    </row>
    <row r="12" spans="1:9">
      <c r="A12" s="2"/>
      <c r="B12" s="3" t="s">
        <v>117</v>
      </c>
      <c r="C12" s="49" t="s">
        <v>93</v>
      </c>
      <c r="D12" s="46">
        <v>70000</v>
      </c>
      <c r="E12" s="46">
        <v>70000</v>
      </c>
      <c r="F12" s="49" t="s">
        <v>93</v>
      </c>
      <c r="G12" s="48">
        <v>70000</v>
      </c>
    </row>
    <row r="13" spans="1:9">
      <c r="A13" s="12" t="s">
        <v>15</v>
      </c>
      <c r="B13" s="32" t="s">
        <v>121</v>
      </c>
      <c r="C13" s="49" t="s">
        <v>93</v>
      </c>
      <c r="D13" s="49" t="s">
        <v>93</v>
      </c>
      <c r="E13" s="49" t="s">
        <v>93</v>
      </c>
      <c r="F13" s="49" t="s">
        <v>93</v>
      </c>
      <c r="G13" s="50" t="s">
        <v>93</v>
      </c>
    </row>
    <row r="14" spans="1:9">
      <c r="A14" s="12" t="s">
        <v>16</v>
      </c>
      <c r="B14" s="31" t="s">
        <v>122</v>
      </c>
      <c r="C14" s="43">
        <v>60000</v>
      </c>
      <c r="D14" s="43">
        <v>14516.86</v>
      </c>
      <c r="E14" s="43">
        <v>23000</v>
      </c>
      <c r="F14" s="44">
        <v>-56.7</v>
      </c>
      <c r="G14" s="45">
        <v>23000</v>
      </c>
      <c r="I14" s="25"/>
    </row>
    <row r="15" spans="1:9">
      <c r="A15" s="12" t="s">
        <v>92</v>
      </c>
      <c r="B15" s="32" t="s">
        <v>129</v>
      </c>
      <c r="C15" s="43">
        <v>120000</v>
      </c>
      <c r="D15" s="43" t="s">
        <v>127</v>
      </c>
      <c r="E15" s="43" t="s">
        <v>127</v>
      </c>
      <c r="F15" s="44" t="s">
        <v>127</v>
      </c>
      <c r="G15" s="45" t="s">
        <v>127</v>
      </c>
      <c r="I15" s="25"/>
    </row>
    <row r="16" spans="1:9">
      <c r="A16" s="26"/>
      <c r="B16" s="42" t="s">
        <v>128</v>
      </c>
      <c r="C16" s="51">
        <f>C2+C3+C4+C7+C14+C15</f>
        <v>1562000</v>
      </c>
      <c r="D16" s="51">
        <f>D2+D3+D4+D7+D14</f>
        <v>663355.99999999988</v>
      </c>
      <c r="E16" s="51">
        <f>E2+E3+E4+E7+E14</f>
        <v>880302.96</v>
      </c>
      <c r="F16" s="52">
        <v>-38.950000000000003</v>
      </c>
      <c r="G16" s="51">
        <f>G2+G3+G4+G7+G14</f>
        <v>880302.96</v>
      </c>
      <c r="I16" s="24"/>
    </row>
    <row r="17" spans="1:7" s="7" customFormat="1">
      <c r="A17" s="27" t="s">
        <v>0</v>
      </c>
      <c r="B17" s="41" t="s">
        <v>17</v>
      </c>
      <c r="C17" s="28"/>
      <c r="D17" s="27"/>
      <c r="E17" s="27"/>
      <c r="F17" s="28"/>
      <c r="G17" s="27"/>
    </row>
    <row r="18" spans="1:7">
      <c r="A18" s="17" t="s">
        <v>18</v>
      </c>
      <c r="B18" s="18" t="s">
        <v>19</v>
      </c>
      <c r="C18" s="45">
        <f>C19+C20</f>
        <v>558000</v>
      </c>
      <c r="D18" s="45">
        <f>D19+D20</f>
        <v>355834.21</v>
      </c>
      <c r="E18" s="45">
        <f>E19+E20</f>
        <v>465500</v>
      </c>
      <c r="F18" s="45">
        <v>-16.600000000000001</v>
      </c>
      <c r="G18" s="45">
        <f>G19+G20</f>
        <v>465500</v>
      </c>
    </row>
    <row r="19" spans="1:7">
      <c r="A19" s="12" t="s">
        <v>3</v>
      </c>
      <c r="B19" s="32" t="s">
        <v>20</v>
      </c>
      <c r="C19" s="43">
        <v>403000</v>
      </c>
      <c r="D19" s="43">
        <v>300814</v>
      </c>
      <c r="E19" s="43">
        <v>391500</v>
      </c>
      <c r="F19" s="53">
        <v>-2.9</v>
      </c>
      <c r="G19" s="45">
        <v>391500</v>
      </c>
    </row>
    <row r="20" spans="1:7">
      <c r="A20" s="12" t="s">
        <v>5</v>
      </c>
      <c r="B20" s="32" t="s">
        <v>21</v>
      </c>
      <c r="C20" s="43">
        <v>155000</v>
      </c>
      <c r="D20" s="43">
        <v>55020.21</v>
      </c>
      <c r="E20" s="43">
        <v>74000</v>
      </c>
      <c r="F20" s="53">
        <v>-52.3</v>
      </c>
      <c r="G20" s="45">
        <v>74000</v>
      </c>
    </row>
    <row r="21" spans="1:7">
      <c r="A21" s="12" t="s">
        <v>7</v>
      </c>
      <c r="B21" s="32" t="s">
        <v>22</v>
      </c>
      <c r="C21" s="54" t="s">
        <v>93</v>
      </c>
      <c r="D21" s="54" t="s">
        <v>93</v>
      </c>
      <c r="E21" s="54" t="s">
        <v>93</v>
      </c>
      <c r="F21" s="54" t="s">
        <v>93</v>
      </c>
      <c r="G21" s="55" t="s">
        <v>93</v>
      </c>
    </row>
    <row r="22" spans="1:7">
      <c r="A22" s="17" t="s">
        <v>23</v>
      </c>
      <c r="B22" s="19" t="s">
        <v>24</v>
      </c>
      <c r="C22" s="45">
        <f>C23+C26+C39+C44</f>
        <v>370000</v>
      </c>
      <c r="D22" s="45">
        <f>D23+D26+D44</f>
        <v>127858.48000000001</v>
      </c>
      <c r="E22" s="45">
        <f>E23+E26+E44</f>
        <v>137858.47999999998</v>
      </c>
      <c r="F22" s="45">
        <v>-62.8</v>
      </c>
      <c r="G22" s="45">
        <f>G23+G26+G44</f>
        <v>137858.48000000001</v>
      </c>
    </row>
    <row r="23" spans="1:7" ht="25.5">
      <c r="A23" s="33" t="s">
        <v>3</v>
      </c>
      <c r="B23" s="30" t="s">
        <v>124</v>
      </c>
      <c r="C23" s="56">
        <f>C24+C25</f>
        <v>25000</v>
      </c>
      <c r="D23" s="56">
        <v>6163.75</v>
      </c>
      <c r="E23" s="56">
        <v>6163.75</v>
      </c>
      <c r="F23" s="56">
        <v>-75.3</v>
      </c>
      <c r="G23" s="57">
        <v>6163.75</v>
      </c>
    </row>
    <row r="24" spans="1:7">
      <c r="A24" s="8" t="s">
        <v>25</v>
      </c>
      <c r="B24" s="9" t="s">
        <v>26</v>
      </c>
      <c r="C24" s="58">
        <v>10000</v>
      </c>
      <c r="D24" s="49" t="s">
        <v>93</v>
      </c>
      <c r="E24" s="49" t="s">
        <v>93</v>
      </c>
      <c r="F24" s="49" t="s">
        <v>93</v>
      </c>
      <c r="G24" s="50" t="s">
        <v>93</v>
      </c>
    </row>
    <row r="25" spans="1:7">
      <c r="A25" s="8" t="s">
        <v>98</v>
      </c>
      <c r="B25" s="9" t="s">
        <v>118</v>
      </c>
      <c r="C25" s="58">
        <v>15000</v>
      </c>
      <c r="D25" s="58">
        <v>6163.75</v>
      </c>
      <c r="E25" s="58">
        <v>6163.75</v>
      </c>
      <c r="F25" s="58">
        <v>-58.1</v>
      </c>
      <c r="G25" s="59">
        <v>6163.75</v>
      </c>
    </row>
    <row r="26" spans="1:7">
      <c r="A26" s="34" t="s">
        <v>5</v>
      </c>
      <c r="B26" s="35" t="s">
        <v>27</v>
      </c>
      <c r="C26" s="53">
        <f>C27+C33+C35+C38</f>
        <v>300000</v>
      </c>
      <c r="D26" s="53">
        <f>D27+D35+D38</f>
        <v>118194.73000000001</v>
      </c>
      <c r="E26" s="53">
        <f>E27+E35+E38</f>
        <v>128194.73</v>
      </c>
      <c r="F26" s="53">
        <v>-57.3</v>
      </c>
      <c r="G26" s="45">
        <f>G27+G35+G38</f>
        <v>128194.73000000001</v>
      </c>
    </row>
    <row r="27" spans="1:7">
      <c r="A27" s="8" t="s">
        <v>39</v>
      </c>
      <c r="B27" s="10" t="s">
        <v>28</v>
      </c>
      <c r="C27" s="58">
        <f>C28+C29+C30+C31+C32</f>
        <v>235000</v>
      </c>
      <c r="D27" s="58">
        <f>D28+D29+D30</f>
        <v>100208.90000000001</v>
      </c>
      <c r="E27" s="58">
        <f>E28+E29+E30</f>
        <v>100208.90000000001</v>
      </c>
      <c r="F27" s="58">
        <v>-51.4</v>
      </c>
      <c r="G27" s="59">
        <f>G28+G29+G30</f>
        <v>100208.90000000001</v>
      </c>
    </row>
    <row r="28" spans="1:7">
      <c r="A28" s="8" t="s">
        <v>99</v>
      </c>
      <c r="B28" s="10" t="s">
        <v>82</v>
      </c>
      <c r="C28" s="58">
        <v>35000</v>
      </c>
      <c r="D28" s="58">
        <v>12133</v>
      </c>
      <c r="E28" s="58">
        <v>12133</v>
      </c>
      <c r="F28" s="58">
        <v>-65.3</v>
      </c>
      <c r="G28" s="59">
        <v>12133</v>
      </c>
    </row>
    <row r="29" spans="1:7">
      <c r="A29" s="8" t="s">
        <v>100</v>
      </c>
      <c r="B29" s="10" t="s">
        <v>83</v>
      </c>
      <c r="C29" s="58">
        <v>25000</v>
      </c>
      <c r="D29" s="58">
        <v>16531.990000000002</v>
      </c>
      <c r="E29" s="58">
        <v>16531.990000000002</v>
      </c>
      <c r="F29" s="58">
        <v>-33.9</v>
      </c>
      <c r="G29" s="59">
        <v>16531.990000000002</v>
      </c>
    </row>
    <row r="30" spans="1:7">
      <c r="A30" s="8" t="s">
        <v>101</v>
      </c>
      <c r="B30" s="10" t="s">
        <v>86</v>
      </c>
      <c r="C30" s="58">
        <v>55000</v>
      </c>
      <c r="D30" s="58">
        <v>71543.91</v>
      </c>
      <c r="E30" s="58">
        <v>71543.91</v>
      </c>
      <c r="F30" s="58">
        <v>30.1</v>
      </c>
      <c r="G30" s="59">
        <v>71543.91</v>
      </c>
    </row>
    <row r="31" spans="1:7">
      <c r="A31" s="8" t="s">
        <v>102</v>
      </c>
      <c r="B31" s="10" t="s">
        <v>84</v>
      </c>
      <c r="C31" s="58">
        <v>80000</v>
      </c>
      <c r="D31" s="49" t="s">
        <v>93</v>
      </c>
      <c r="E31" s="49" t="s">
        <v>93</v>
      </c>
      <c r="F31" s="49" t="s">
        <v>93</v>
      </c>
      <c r="G31" s="50" t="s">
        <v>93</v>
      </c>
    </row>
    <row r="32" spans="1:7">
      <c r="A32" s="8" t="s">
        <v>103</v>
      </c>
      <c r="B32" s="10" t="s">
        <v>85</v>
      </c>
      <c r="C32" s="58">
        <v>40000</v>
      </c>
      <c r="D32" s="49" t="s">
        <v>93</v>
      </c>
      <c r="E32" s="49" t="s">
        <v>93</v>
      </c>
      <c r="F32" s="49" t="s">
        <v>93</v>
      </c>
      <c r="G32" s="50" t="s">
        <v>93</v>
      </c>
    </row>
    <row r="33" spans="1:10">
      <c r="A33" s="8" t="s">
        <v>41</v>
      </c>
      <c r="B33" s="10" t="s">
        <v>29</v>
      </c>
      <c r="C33" s="58">
        <v>50000</v>
      </c>
      <c r="D33" s="49" t="s">
        <v>93</v>
      </c>
      <c r="E33" s="49" t="s">
        <v>93</v>
      </c>
      <c r="F33" s="49" t="s">
        <v>93</v>
      </c>
      <c r="G33" s="50" t="s">
        <v>93</v>
      </c>
    </row>
    <row r="34" spans="1:10">
      <c r="A34" s="8" t="s">
        <v>104</v>
      </c>
      <c r="B34" s="10" t="s">
        <v>88</v>
      </c>
      <c r="C34" s="58">
        <v>50000</v>
      </c>
      <c r="D34" s="49" t="s">
        <v>93</v>
      </c>
      <c r="E34" s="49" t="s">
        <v>93</v>
      </c>
      <c r="F34" s="49" t="s">
        <v>93</v>
      </c>
      <c r="G34" s="50" t="s">
        <v>93</v>
      </c>
    </row>
    <row r="35" spans="1:10">
      <c r="A35" s="8" t="s">
        <v>43</v>
      </c>
      <c r="B35" s="10" t="s">
        <v>30</v>
      </c>
      <c r="C35" s="58">
        <v>10000</v>
      </c>
      <c r="D35" s="58">
        <v>12348.38</v>
      </c>
      <c r="E35" s="58">
        <f>E36+E37</f>
        <v>22348.379999999997</v>
      </c>
      <c r="F35" s="58">
        <v>123.5</v>
      </c>
      <c r="G35" s="59">
        <v>22348.38</v>
      </c>
    </row>
    <row r="36" spans="1:10">
      <c r="A36" s="8" t="s">
        <v>105</v>
      </c>
      <c r="B36" s="10" t="s">
        <v>87</v>
      </c>
      <c r="C36" s="58">
        <v>10000</v>
      </c>
      <c r="D36" s="49" t="s">
        <v>93</v>
      </c>
      <c r="E36" s="58">
        <v>10000</v>
      </c>
      <c r="F36" s="58">
        <v>0</v>
      </c>
      <c r="G36" s="59">
        <v>10000</v>
      </c>
    </row>
    <row r="37" spans="1:10">
      <c r="A37" s="8" t="s">
        <v>119</v>
      </c>
      <c r="B37" s="10" t="s">
        <v>120</v>
      </c>
      <c r="C37" s="49" t="s">
        <v>93</v>
      </c>
      <c r="D37" s="58">
        <v>12348.38</v>
      </c>
      <c r="E37" s="58">
        <v>12348.38</v>
      </c>
      <c r="F37" s="49" t="s">
        <v>93</v>
      </c>
      <c r="G37" s="59">
        <v>12348.38</v>
      </c>
    </row>
    <row r="38" spans="1:10" ht="25.5">
      <c r="A38" s="8" t="s">
        <v>44</v>
      </c>
      <c r="B38" s="10" t="s">
        <v>31</v>
      </c>
      <c r="C38" s="58">
        <v>5000</v>
      </c>
      <c r="D38" s="58">
        <v>5637.45</v>
      </c>
      <c r="E38" s="58">
        <v>5637.45</v>
      </c>
      <c r="F38" s="58">
        <v>12.8</v>
      </c>
      <c r="G38" s="59">
        <v>5637.45</v>
      </c>
      <c r="J38" s="14"/>
    </row>
    <row r="39" spans="1:10">
      <c r="A39" s="34" t="s">
        <v>7</v>
      </c>
      <c r="B39" s="35" t="s">
        <v>32</v>
      </c>
      <c r="C39" s="53">
        <v>40000</v>
      </c>
      <c r="D39" s="49" t="s">
        <v>93</v>
      </c>
      <c r="E39" s="49" t="s">
        <v>93</v>
      </c>
      <c r="F39" s="49" t="s">
        <v>93</v>
      </c>
      <c r="G39" s="50" t="s">
        <v>93</v>
      </c>
    </row>
    <row r="40" spans="1:10">
      <c r="A40" s="8" t="s">
        <v>9</v>
      </c>
      <c r="B40" s="9" t="s">
        <v>89</v>
      </c>
      <c r="C40" s="58">
        <v>10000</v>
      </c>
      <c r="D40" s="49" t="s">
        <v>93</v>
      </c>
      <c r="E40" s="49" t="s">
        <v>93</v>
      </c>
      <c r="F40" s="49" t="s">
        <v>93</v>
      </c>
      <c r="G40" s="50" t="s">
        <v>93</v>
      </c>
    </row>
    <row r="41" spans="1:10">
      <c r="A41" s="8" t="s">
        <v>11</v>
      </c>
      <c r="B41" s="9" t="s">
        <v>90</v>
      </c>
      <c r="C41" s="58">
        <v>10000</v>
      </c>
      <c r="D41" s="49" t="s">
        <v>93</v>
      </c>
      <c r="E41" s="49" t="s">
        <v>93</v>
      </c>
      <c r="F41" s="49" t="s">
        <v>93</v>
      </c>
      <c r="G41" s="50" t="s">
        <v>93</v>
      </c>
    </row>
    <row r="42" spans="1:10">
      <c r="A42" s="8" t="s">
        <v>106</v>
      </c>
      <c r="B42" s="9" t="s">
        <v>91</v>
      </c>
      <c r="C42" s="58">
        <v>15000</v>
      </c>
      <c r="D42" s="49" t="s">
        <v>93</v>
      </c>
      <c r="E42" s="49" t="s">
        <v>93</v>
      </c>
      <c r="F42" s="49" t="s">
        <v>93</v>
      </c>
      <c r="G42" s="50" t="s">
        <v>93</v>
      </c>
    </row>
    <row r="43" spans="1:10">
      <c r="A43" s="8" t="s">
        <v>112</v>
      </c>
      <c r="B43" s="9" t="s">
        <v>113</v>
      </c>
      <c r="C43" s="58" t="s">
        <v>93</v>
      </c>
      <c r="D43" s="49" t="s">
        <v>93</v>
      </c>
      <c r="E43" s="49" t="s">
        <v>93</v>
      </c>
      <c r="F43" s="49" t="s">
        <v>93</v>
      </c>
      <c r="G43" s="50" t="s">
        <v>93</v>
      </c>
    </row>
    <row r="44" spans="1:10">
      <c r="A44" s="34" t="s">
        <v>13</v>
      </c>
      <c r="B44" s="32" t="s">
        <v>107</v>
      </c>
      <c r="C44" s="53">
        <v>5000</v>
      </c>
      <c r="D44" s="53">
        <f>D45+D46</f>
        <v>3500</v>
      </c>
      <c r="E44" s="53">
        <f>E45+E46</f>
        <v>3500</v>
      </c>
      <c r="F44" s="53">
        <v>-30</v>
      </c>
      <c r="G44" s="45">
        <f>G45+G46</f>
        <v>3500</v>
      </c>
    </row>
    <row r="45" spans="1:10">
      <c r="A45" s="8" t="s">
        <v>108</v>
      </c>
      <c r="B45" s="11" t="s">
        <v>110</v>
      </c>
      <c r="C45" s="58">
        <v>2500</v>
      </c>
      <c r="D45" s="58">
        <v>2578</v>
      </c>
      <c r="E45" s="58">
        <v>2578</v>
      </c>
      <c r="F45" s="58">
        <v>3.12</v>
      </c>
      <c r="G45" s="59">
        <v>2578</v>
      </c>
    </row>
    <row r="46" spans="1:10">
      <c r="A46" s="8" t="s">
        <v>109</v>
      </c>
      <c r="B46" s="11" t="s">
        <v>111</v>
      </c>
      <c r="C46" s="58">
        <v>2500</v>
      </c>
      <c r="D46" s="58">
        <v>922</v>
      </c>
      <c r="E46" s="58">
        <v>922</v>
      </c>
      <c r="F46" s="58">
        <v>-63.1</v>
      </c>
      <c r="G46" s="59">
        <v>922</v>
      </c>
    </row>
    <row r="47" spans="1:10">
      <c r="A47" s="17" t="s">
        <v>33</v>
      </c>
      <c r="B47" s="19" t="s">
        <v>34</v>
      </c>
      <c r="C47" s="45">
        <f>C48+C51+C57</f>
        <v>187000</v>
      </c>
      <c r="D47" s="45">
        <f>D48+D51</f>
        <v>36561.25</v>
      </c>
      <c r="E47" s="45">
        <f>E48+E51+E57</f>
        <v>118030</v>
      </c>
      <c r="F47" s="45">
        <v>-36.880000000000003</v>
      </c>
      <c r="G47" s="45">
        <f>G48+G51+G57</f>
        <v>118030</v>
      </c>
    </row>
    <row r="48" spans="1:10">
      <c r="A48" s="12" t="s">
        <v>3</v>
      </c>
      <c r="B48" s="13" t="s">
        <v>35</v>
      </c>
      <c r="C48" s="43">
        <v>12000</v>
      </c>
      <c r="D48" s="43">
        <f>D49+D50</f>
        <v>2180</v>
      </c>
      <c r="E48" s="53">
        <f>E49+E50</f>
        <v>2180</v>
      </c>
      <c r="F48" s="53">
        <v>-81.83</v>
      </c>
      <c r="G48" s="45">
        <f>G49+G50</f>
        <v>2180</v>
      </c>
    </row>
    <row r="49" spans="1:9">
      <c r="A49" s="2" t="s">
        <v>25</v>
      </c>
      <c r="B49" s="6" t="s">
        <v>36</v>
      </c>
      <c r="C49" s="46">
        <v>8000</v>
      </c>
      <c r="D49" s="46">
        <v>610</v>
      </c>
      <c r="E49" s="58">
        <v>610</v>
      </c>
      <c r="F49" s="58">
        <v>-92.4</v>
      </c>
      <c r="G49" s="59">
        <v>610</v>
      </c>
    </row>
    <row r="50" spans="1:9">
      <c r="A50" s="2" t="s">
        <v>98</v>
      </c>
      <c r="B50" s="6" t="s">
        <v>37</v>
      </c>
      <c r="C50" s="46">
        <v>4000</v>
      </c>
      <c r="D50" s="46">
        <v>1570</v>
      </c>
      <c r="E50" s="58">
        <v>1570</v>
      </c>
      <c r="F50" s="58">
        <v>-60.7</v>
      </c>
      <c r="G50" s="59">
        <v>1570</v>
      </c>
    </row>
    <row r="51" spans="1:9">
      <c r="A51" s="12" t="s">
        <v>5</v>
      </c>
      <c r="B51" s="13" t="s">
        <v>38</v>
      </c>
      <c r="C51" s="43">
        <f>C52+C53+C54+C55+C56</f>
        <v>115000</v>
      </c>
      <c r="D51" s="43">
        <f>D53+D54+D55</f>
        <v>34381.25</v>
      </c>
      <c r="E51" s="53">
        <f>E53+E54+E55</f>
        <v>65850</v>
      </c>
      <c r="F51" s="53">
        <v>-42.74</v>
      </c>
      <c r="G51" s="45">
        <v>65850</v>
      </c>
    </row>
    <row r="52" spans="1:9" ht="25.5">
      <c r="A52" s="39" t="s">
        <v>39</v>
      </c>
      <c r="B52" s="6" t="s">
        <v>40</v>
      </c>
      <c r="C52" s="60">
        <v>15000</v>
      </c>
      <c r="D52" s="61" t="s">
        <v>93</v>
      </c>
      <c r="E52" s="61" t="s">
        <v>93</v>
      </c>
      <c r="F52" s="61" t="s">
        <v>93</v>
      </c>
      <c r="G52" s="62" t="s">
        <v>93</v>
      </c>
      <c r="H52" s="16"/>
      <c r="I52" s="38"/>
    </row>
    <row r="53" spans="1:9">
      <c r="A53" s="2" t="s">
        <v>41</v>
      </c>
      <c r="B53" s="6" t="s">
        <v>42</v>
      </c>
      <c r="C53" s="46">
        <v>5000</v>
      </c>
      <c r="D53" s="46">
        <v>3000</v>
      </c>
      <c r="E53" s="58">
        <v>3000</v>
      </c>
      <c r="F53" s="58">
        <v>-40</v>
      </c>
      <c r="G53" s="59">
        <v>3000</v>
      </c>
      <c r="H53" s="16"/>
      <c r="I53" s="16"/>
    </row>
    <row r="54" spans="1:9">
      <c r="A54" s="2" t="s">
        <v>43</v>
      </c>
      <c r="B54" s="6" t="s">
        <v>123</v>
      </c>
      <c r="C54" s="46">
        <v>40000</v>
      </c>
      <c r="D54" s="46">
        <v>16531.25</v>
      </c>
      <c r="E54" s="58">
        <v>38000</v>
      </c>
      <c r="F54" s="58">
        <v>-5</v>
      </c>
      <c r="G54" s="59">
        <v>38000</v>
      </c>
      <c r="H54" s="16"/>
      <c r="I54" s="16"/>
    </row>
    <row r="55" spans="1:9">
      <c r="A55" s="2" t="s">
        <v>44</v>
      </c>
      <c r="B55" s="6" t="s">
        <v>45</v>
      </c>
      <c r="C55" s="46">
        <v>30000</v>
      </c>
      <c r="D55" s="46">
        <v>14850</v>
      </c>
      <c r="E55" s="58">
        <v>24850</v>
      </c>
      <c r="F55" s="58">
        <v>-17.2</v>
      </c>
      <c r="G55" s="59">
        <v>24850</v>
      </c>
      <c r="H55" s="16"/>
      <c r="I55" s="16"/>
    </row>
    <row r="56" spans="1:9">
      <c r="A56" s="2" t="s">
        <v>46</v>
      </c>
      <c r="B56" s="6" t="s">
        <v>47</v>
      </c>
      <c r="C56" s="46">
        <v>25000</v>
      </c>
      <c r="D56" s="49" t="s">
        <v>93</v>
      </c>
      <c r="E56" s="49" t="s">
        <v>93</v>
      </c>
      <c r="F56" s="49" t="s">
        <v>93</v>
      </c>
      <c r="G56" s="50" t="s">
        <v>93</v>
      </c>
      <c r="H56" s="16"/>
      <c r="I56" s="16"/>
    </row>
    <row r="57" spans="1:9">
      <c r="A57" s="12" t="s">
        <v>7</v>
      </c>
      <c r="B57" s="35" t="s">
        <v>77</v>
      </c>
      <c r="C57" s="43">
        <v>60000</v>
      </c>
      <c r="D57" s="49" t="s">
        <v>93</v>
      </c>
      <c r="E57" s="53">
        <v>50000</v>
      </c>
      <c r="F57" s="53">
        <v>-16.7</v>
      </c>
      <c r="G57" s="45">
        <v>50000</v>
      </c>
    </row>
    <row r="58" spans="1:9">
      <c r="A58" s="17" t="s">
        <v>48</v>
      </c>
      <c r="B58" s="19" t="s">
        <v>49</v>
      </c>
      <c r="C58" s="45">
        <v>60000</v>
      </c>
      <c r="D58" s="45">
        <f>D59+D61+D62</f>
        <v>19553.830000000002</v>
      </c>
      <c r="E58" s="45">
        <f>E59+E61+E62</f>
        <v>19553.830000000002</v>
      </c>
      <c r="F58" s="45">
        <v>-67.41</v>
      </c>
      <c r="G58" s="45">
        <v>19553.830000000002</v>
      </c>
    </row>
    <row r="59" spans="1:9" ht="25.5">
      <c r="A59" s="40" t="s">
        <v>3</v>
      </c>
      <c r="B59" s="36" t="s">
        <v>50</v>
      </c>
      <c r="C59" s="63">
        <v>20000</v>
      </c>
      <c r="D59" s="63">
        <v>14544.16</v>
      </c>
      <c r="E59" s="63">
        <v>14544.16</v>
      </c>
      <c r="F59" s="64">
        <v>-27.3</v>
      </c>
      <c r="G59" s="65">
        <v>14544.16</v>
      </c>
    </row>
    <row r="60" spans="1:9">
      <c r="A60" s="12" t="s">
        <v>5</v>
      </c>
      <c r="B60" s="36" t="s">
        <v>51</v>
      </c>
      <c r="C60" s="49" t="s">
        <v>93</v>
      </c>
      <c r="D60" s="49" t="s">
        <v>93</v>
      </c>
      <c r="E60" s="49" t="s">
        <v>93</v>
      </c>
      <c r="F60" s="49" t="s">
        <v>93</v>
      </c>
      <c r="G60" s="50" t="s">
        <v>93</v>
      </c>
    </row>
    <row r="61" spans="1:9">
      <c r="A61" s="12" t="s">
        <v>7</v>
      </c>
      <c r="B61" s="36" t="s">
        <v>94</v>
      </c>
      <c r="C61" s="43">
        <v>30000</v>
      </c>
      <c r="D61" s="43">
        <v>2701.67</v>
      </c>
      <c r="E61" s="43">
        <v>2701.67</v>
      </c>
      <c r="F61" s="53">
        <v>-91</v>
      </c>
      <c r="G61" s="45">
        <v>2701.67</v>
      </c>
    </row>
    <row r="62" spans="1:9">
      <c r="A62" s="12" t="s">
        <v>13</v>
      </c>
      <c r="B62" s="36" t="s">
        <v>95</v>
      </c>
      <c r="C62" s="43">
        <v>10000</v>
      </c>
      <c r="D62" s="43">
        <v>2308</v>
      </c>
      <c r="E62" s="53">
        <v>2308</v>
      </c>
      <c r="F62" s="53">
        <v>-76.900000000000006</v>
      </c>
      <c r="G62" s="45">
        <v>2308</v>
      </c>
    </row>
    <row r="63" spans="1:9">
      <c r="A63" s="17" t="s">
        <v>52</v>
      </c>
      <c r="B63" s="19" t="s">
        <v>53</v>
      </c>
      <c r="C63" s="45">
        <v>20000</v>
      </c>
      <c r="D63" s="45">
        <f>D64+D65</f>
        <v>6765</v>
      </c>
      <c r="E63" s="45">
        <f>E64+E65</f>
        <v>8965</v>
      </c>
      <c r="F63" s="45">
        <v>-55.18</v>
      </c>
      <c r="G63" s="45">
        <f>G64+G65</f>
        <v>8965</v>
      </c>
    </row>
    <row r="64" spans="1:9">
      <c r="A64" s="12" t="s">
        <v>3</v>
      </c>
      <c r="B64" s="32" t="s">
        <v>54</v>
      </c>
      <c r="C64" s="43">
        <v>15000</v>
      </c>
      <c r="D64" s="43">
        <v>3185</v>
      </c>
      <c r="E64" s="53">
        <v>4685</v>
      </c>
      <c r="F64" s="53">
        <v>-68.8</v>
      </c>
      <c r="G64" s="45">
        <v>4685</v>
      </c>
    </row>
    <row r="65" spans="1:9" ht="25.5">
      <c r="A65" s="12" t="s">
        <v>5</v>
      </c>
      <c r="B65" s="32" t="s">
        <v>55</v>
      </c>
      <c r="C65" s="43">
        <v>5000</v>
      </c>
      <c r="D65" s="43">
        <v>3580</v>
      </c>
      <c r="E65" s="53">
        <v>4280</v>
      </c>
      <c r="F65" s="53">
        <v>-14.4</v>
      </c>
      <c r="G65" s="45">
        <v>4280</v>
      </c>
      <c r="I65" s="25"/>
    </row>
    <row r="66" spans="1:9">
      <c r="A66" s="12" t="s">
        <v>56</v>
      </c>
      <c r="B66" s="32" t="s">
        <v>57</v>
      </c>
      <c r="C66" s="49" t="s">
        <v>93</v>
      </c>
      <c r="D66" s="49" t="s">
        <v>93</v>
      </c>
      <c r="E66" s="49" t="s">
        <v>93</v>
      </c>
      <c r="F66" s="49" t="s">
        <v>93</v>
      </c>
      <c r="G66" s="50" t="s">
        <v>93</v>
      </c>
    </row>
    <row r="67" spans="1:9">
      <c r="A67" s="17" t="s">
        <v>58</v>
      </c>
      <c r="B67" s="20" t="s">
        <v>59</v>
      </c>
      <c r="C67" s="45">
        <v>27000</v>
      </c>
      <c r="D67" s="45">
        <f>D68+D70+D73</f>
        <v>14716.17</v>
      </c>
      <c r="E67" s="45">
        <f>E68+E70+E73</f>
        <v>14716.17</v>
      </c>
      <c r="F67" s="45">
        <v>-45.5</v>
      </c>
      <c r="G67" s="45">
        <v>14716.17</v>
      </c>
    </row>
    <row r="68" spans="1:9">
      <c r="A68" s="12" t="s">
        <v>3</v>
      </c>
      <c r="B68" s="32" t="s">
        <v>60</v>
      </c>
      <c r="C68" s="43">
        <v>10000</v>
      </c>
      <c r="D68" s="43">
        <v>8700</v>
      </c>
      <c r="E68" s="53">
        <v>8700</v>
      </c>
      <c r="F68" s="53">
        <v>-13</v>
      </c>
      <c r="G68" s="45">
        <v>8700</v>
      </c>
    </row>
    <row r="69" spans="1:9">
      <c r="A69" s="12" t="s">
        <v>5</v>
      </c>
      <c r="B69" s="32" t="s">
        <v>61</v>
      </c>
      <c r="C69" s="49" t="s">
        <v>93</v>
      </c>
      <c r="D69" s="49" t="s">
        <v>93</v>
      </c>
      <c r="E69" s="49" t="s">
        <v>93</v>
      </c>
      <c r="F69" s="49" t="s">
        <v>93</v>
      </c>
      <c r="G69" s="50" t="s">
        <v>93</v>
      </c>
    </row>
    <row r="70" spans="1:9">
      <c r="A70" s="12" t="s">
        <v>7</v>
      </c>
      <c r="B70" s="32" t="s">
        <v>62</v>
      </c>
      <c r="C70" s="43">
        <v>5000</v>
      </c>
      <c r="D70" s="43">
        <v>4516.17</v>
      </c>
      <c r="E70" s="53">
        <v>4516.17</v>
      </c>
      <c r="F70" s="53">
        <v>-9.6999999999999993</v>
      </c>
      <c r="G70" s="45">
        <v>4516.17</v>
      </c>
    </row>
    <row r="71" spans="1:9">
      <c r="A71" s="12" t="s">
        <v>13</v>
      </c>
      <c r="B71" s="32" t="s">
        <v>63</v>
      </c>
      <c r="C71" s="49" t="s">
        <v>93</v>
      </c>
      <c r="D71" s="49" t="s">
        <v>93</v>
      </c>
      <c r="E71" s="49" t="s">
        <v>93</v>
      </c>
      <c r="F71" s="49" t="s">
        <v>93</v>
      </c>
      <c r="G71" s="50" t="s">
        <v>93</v>
      </c>
    </row>
    <row r="72" spans="1:9">
      <c r="A72" s="12" t="s">
        <v>15</v>
      </c>
      <c r="B72" s="32" t="s">
        <v>64</v>
      </c>
      <c r="C72" s="43">
        <v>10000</v>
      </c>
      <c r="D72" s="49" t="s">
        <v>93</v>
      </c>
      <c r="E72" s="49" t="s">
        <v>93</v>
      </c>
      <c r="F72" s="49" t="s">
        <v>93</v>
      </c>
      <c r="G72" s="50" t="s">
        <v>93</v>
      </c>
      <c r="I72" s="25"/>
    </row>
    <row r="73" spans="1:9" ht="25.5">
      <c r="A73" s="12" t="s">
        <v>16</v>
      </c>
      <c r="B73" s="32" t="s">
        <v>65</v>
      </c>
      <c r="C73" s="43">
        <v>2000</v>
      </c>
      <c r="D73" s="43">
        <v>1500</v>
      </c>
      <c r="E73" s="53">
        <v>1500</v>
      </c>
      <c r="F73" s="53">
        <v>-25</v>
      </c>
      <c r="G73" s="45">
        <v>1500</v>
      </c>
    </row>
    <row r="74" spans="1:9">
      <c r="A74" s="17" t="s">
        <v>66</v>
      </c>
      <c r="B74" s="19" t="s">
        <v>67</v>
      </c>
      <c r="C74" s="50" t="s">
        <v>93</v>
      </c>
      <c r="D74" s="50" t="s">
        <v>93</v>
      </c>
      <c r="E74" s="50" t="s">
        <v>93</v>
      </c>
      <c r="F74" s="50" t="s">
        <v>93</v>
      </c>
      <c r="G74" s="50" t="s">
        <v>93</v>
      </c>
    </row>
    <row r="75" spans="1:9" ht="25.5">
      <c r="A75" s="40" t="s">
        <v>3</v>
      </c>
      <c r="B75" s="32" t="s">
        <v>68</v>
      </c>
      <c r="C75" s="66" t="s">
        <v>93</v>
      </c>
      <c r="D75" s="66" t="s">
        <v>93</v>
      </c>
      <c r="E75" s="66" t="s">
        <v>93</v>
      </c>
      <c r="F75" s="66" t="s">
        <v>93</v>
      </c>
      <c r="G75" s="67" t="s">
        <v>93</v>
      </c>
    </row>
    <row r="76" spans="1:9" ht="25.5">
      <c r="A76" s="37" t="s">
        <v>69</v>
      </c>
      <c r="B76" s="71" t="s">
        <v>70</v>
      </c>
      <c r="C76" s="45">
        <f>C77+C78+C79+C80</f>
        <v>325000</v>
      </c>
      <c r="D76" s="45">
        <f>D79+D80</f>
        <v>138467.5</v>
      </c>
      <c r="E76" s="45">
        <f>E79+E80</f>
        <v>138467.5</v>
      </c>
      <c r="F76" s="45">
        <v>-57.46</v>
      </c>
      <c r="G76" s="45">
        <f>G79+G80</f>
        <v>138467.5</v>
      </c>
    </row>
    <row r="77" spans="1:9">
      <c r="A77" s="21" t="s">
        <v>3</v>
      </c>
      <c r="B77" s="23" t="s">
        <v>96</v>
      </c>
      <c r="C77" s="68">
        <v>1000</v>
      </c>
      <c r="D77" s="49" t="s">
        <v>93</v>
      </c>
      <c r="E77" s="49" t="s">
        <v>93</v>
      </c>
      <c r="F77" s="49" t="s">
        <v>93</v>
      </c>
      <c r="G77" s="50" t="s">
        <v>93</v>
      </c>
    </row>
    <row r="78" spans="1:9">
      <c r="A78" s="21" t="s">
        <v>5</v>
      </c>
      <c r="B78" s="23" t="s">
        <v>114</v>
      </c>
      <c r="C78" s="68">
        <v>4000</v>
      </c>
      <c r="D78" s="49" t="s">
        <v>93</v>
      </c>
      <c r="E78" s="49" t="s">
        <v>93</v>
      </c>
      <c r="F78" s="49" t="s">
        <v>93</v>
      </c>
      <c r="G78" s="50" t="s">
        <v>93</v>
      </c>
    </row>
    <row r="79" spans="1:9">
      <c r="A79" s="21" t="s">
        <v>7</v>
      </c>
      <c r="B79" s="23" t="s">
        <v>97</v>
      </c>
      <c r="C79" s="68">
        <v>200000</v>
      </c>
      <c r="D79" s="68">
        <v>70000</v>
      </c>
      <c r="E79" s="68">
        <v>70000</v>
      </c>
      <c r="F79" s="68">
        <v>-65</v>
      </c>
      <c r="G79" s="45">
        <v>70000</v>
      </c>
    </row>
    <row r="80" spans="1:9">
      <c r="A80" s="21" t="s">
        <v>13</v>
      </c>
      <c r="B80" s="23" t="s">
        <v>90</v>
      </c>
      <c r="C80" s="68">
        <v>120000</v>
      </c>
      <c r="D80" s="68">
        <v>68467.5</v>
      </c>
      <c r="E80" s="68">
        <v>68467.5</v>
      </c>
      <c r="F80" s="68">
        <v>-43.2</v>
      </c>
      <c r="G80" s="45">
        <v>68467.5</v>
      </c>
    </row>
    <row r="81" spans="1:7">
      <c r="A81" s="17" t="s">
        <v>71</v>
      </c>
      <c r="B81" s="19" t="s">
        <v>72</v>
      </c>
      <c r="C81" s="45">
        <v>15000</v>
      </c>
      <c r="D81" s="45">
        <v>12801.54</v>
      </c>
      <c r="E81" s="45">
        <v>17000</v>
      </c>
      <c r="F81" s="45">
        <v>13.33</v>
      </c>
      <c r="G81" s="45">
        <v>17000</v>
      </c>
    </row>
    <row r="82" spans="1:7" ht="25.5">
      <c r="A82" s="37" t="s">
        <v>73</v>
      </c>
      <c r="B82" s="20" t="s">
        <v>74</v>
      </c>
      <c r="C82" s="67" t="s">
        <v>93</v>
      </c>
      <c r="D82" s="67" t="s">
        <v>93</v>
      </c>
      <c r="E82" s="67" t="s">
        <v>93</v>
      </c>
      <c r="F82" s="67" t="s">
        <v>93</v>
      </c>
      <c r="G82" s="67" t="s">
        <v>93</v>
      </c>
    </row>
    <row r="83" spans="1:7">
      <c r="A83" s="26"/>
      <c r="B83" s="29" t="s">
        <v>75</v>
      </c>
      <c r="C83" s="51">
        <f>C18+C22+C47+C58+C63+C67+C76+C81</f>
        <v>1562000</v>
      </c>
      <c r="D83" s="51">
        <f>D18+D22+D47+D58+D63+D67+D76+D81</f>
        <v>712557.9800000001</v>
      </c>
      <c r="E83" s="51">
        <f>E18+E22+E47+E58+E63+E67+E76+E81</f>
        <v>920090.98</v>
      </c>
      <c r="F83" s="51">
        <v>-41.11</v>
      </c>
      <c r="G83" s="51">
        <f>G18+G22+G47+G58+G63+G67+G76+G81</f>
        <v>920090.98</v>
      </c>
    </row>
    <row r="84" spans="1:7" ht="38.25">
      <c r="A84" s="21"/>
      <c r="B84" s="22" t="s">
        <v>76</v>
      </c>
      <c r="C84" s="66" t="s">
        <v>93</v>
      </c>
      <c r="D84" s="66" t="s">
        <v>93</v>
      </c>
      <c r="E84" s="69">
        <f>E16-E83</f>
        <v>-39788.020000000019</v>
      </c>
      <c r="F84" s="70"/>
      <c r="G84" s="69">
        <f>E84</f>
        <v>-39788.020000000019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&amp;CFINANCIJSKI PLAN TURISTIČKE ZAJEDNICE GRADA VUKOVARA ZA 2013. GODINU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2013-10-24T05:27:32Z</dcterms:modified>
</cp:coreProperties>
</file>