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Korisnik\Desktop\2. sjednica TV\"/>
    </mc:Choice>
  </mc:AlternateContent>
  <xr:revisionPtr revIDLastSave="0" documentId="13_ncr:1_{34950EEA-D68A-402D-B2DF-6794DC5DE94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rogram rada" sheetId="1" r:id="rId1"/>
  </sheets>
  <definedNames>
    <definedName name="_Hlk54087109" localSheetId="0">'Program rada'!$A$47</definedName>
    <definedName name="_Toc55895370" localSheetId="0">'Program rada'!$A$1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45" i="1"/>
  <c r="E11" i="1"/>
  <c r="D40" i="1" l="1"/>
  <c r="D37" i="1"/>
  <c r="D33" i="1"/>
  <c r="D26" i="1"/>
  <c r="D20" i="1"/>
  <c r="D16" i="1"/>
  <c r="D3" i="1"/>
  <c r="D12" i="1" s="1"/>
  <c r="E5" i="1" s="1"/>
  <c r="D47" i="1" l="1"/>
  <c r="E10" i="1"/>
  <c r="E9" i="1"/>
  <c r="E7" i="1"/>
  <c r="E3" i="1"/>
  <c r="E6" i="1"/>
  <c r="E4" i="1"/>
  <c r="E21" i="1" l="1"/>
  <c r="E30" i="1"/>
  <c r="E23" i="1"/>
  <c r="E29" i="1"/>
  <c r="E42" i="1"/>
  <c r="E32" i="1"/>
  <c r="E28" i="1"/>
  <c r="E41" i="1"/>
  <c r="E31" i="1"/>
  <c r="E27" i="1"/>
  <c r="E35" i="1"/>
  <c r="E26" i="1"/>
  <c r="E33" i="1"/>
  <c r="E40" i="1"/>
  <c r="E18" i="1"/>
  <c r="E20" i="1"/>
  <c r="E16" i="1"/>
</calcChain>
</file>

<file path=xl/sharedStrings.xml><?xml version="1.0" encoding="utf-8"?>
<sst xmlns="http://schemas.openxmlformats.org/spreadsheetml/2006/main" count="88" uniqueCount="78">
  <si>
    <t>PRIHODI</t>
  </si>
  <si>
    <t>Plan za 2021. (u kn)</t>
  </si>
  <si>
    <t>udio %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</si>
  <si>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</si>
  <si>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</si>
  <si>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</si>
  <si>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</si>
  <si>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</si>
  <si>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</si>
  <si>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</si>
  <si>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</si>
  <si>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</si>
  <si>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</si>
  <si>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</si>
  <si>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</si>
  <si>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</si>
  <si>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</si>
  <si>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</si>
  <si>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</si>
  <si>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</si>
  <si>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</si>
  <si>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</si>
  <si>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</si>
  <si>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</si>
  <si>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</si>
  <si>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</si>
  <si>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</si>
  <si>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</si>
  <si>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</si>
  <si>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</si>
  <si>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</si>
  <si>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</si>
  <si>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</si>
  <si>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</si>
  <si>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</si>
  <si>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</si>
  <si>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</si>
  <si>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</si>
  <si>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</si>
  <si>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</si>
  <si>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</si>
  <si>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</si>
  <si>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3.2.</t>
  </si>
  <si>
    <t>3.3.</t>
  </si>
  <si>
    <t>3.4.</t>
  </si>
  <si>
    <t>3.5.</t>
  </si>
  <si>
    <t>Sajmovi, posebne prezentacije i poslovne radionice</t>
  </si>
  <si>
    <t>3.6.</t>
  </si>
  <si>
    <t>Suradnja s organizatorima putovanja</t>
  </si>
  <si>
    <t>Kreiranje promotivnog materijala</t>
  </si>
  <si>
    <t>Internetske stranice</t>
  </si>
  <si>
    <t xml:space="preserve">Kreiranje i upravljanje bazama turističkih podataka </t>
  </si>
  <si>
    <t>Turističko-informativne aktivnosti</t>
  </si>
  <si>
    <t>DESTINACIJSKI MENADŽMENT</t>
  </si>
  <si>
    <t>4.1.</t>
  </si>
  <si>
    <t>Turistički informacijski sustavi i aplikacije /eVisitor</t>
  </si>
  <si>
    <t>Upravljanje kvalitetom u destinaciji</t>
  </si>
  <si>
    <t>Poticanje na očuvanje i uređenje okoliša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</si>
  <si>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</si>
  <si>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</si>
  <si>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</si>
  <si>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</si>
  <si>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</si>
  <si>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</si>
  <si>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</si>
  <si>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</si>
  <si>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</si>
  <si>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</si>
  <si>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>6.3.</t>
  </si>
  <si>
    <t>Tijela turističke zajednice</t>
  </si>
  <si>
    <t>6.4.</t>
  </si>
  <si>
    <t>Troškovi poslovanja mreže predstavništava/ ispostava</t>
  </si>
  <si>
    <t xml:space="preserve">REZERVA </t>
  </si>
  <si>
    <t>8.</t>
  </si>
  <si>
    <t>POKRIVANJE MANJKA PRIHODA IZ PRETHODNE GODINE</t>
  </si>
  <si>
    <t>SVEUKUPNO 1</t>
  </si>
  <si>
    <t>4.2.</t>
  </si>
  <si>
    <t>4.3.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</si>
</sst>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003764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left" vertical="center" indent="3"/>
    </xf>
    <xf numFmtId="0" fontId="1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2" fontId="7" fillId="2" borderId="1" xfId="0" applyNumberFormat="1" applyFont="1" applyFill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9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2" fontId="12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topLeftCell="A22" workbookViewId="0">
      <selection activeCell="E48" sqref="E48"/>
    </sheetView>
  </sheetViews>
  <sheetFormatPr defaultRowHeight="14.4" x14ac:dyDescent="0.3"/>
  <cols>
    <col min="1" max="1" width="7" customWidth="1"/>
    <col min="2" max="2" width="7.33203125" customWidth="1"/>
    <col min="3" max="3" width="50.88671875" customWidth="1"/>
    <col min="4" max="4" width="16.33203125" customWidth="1"/>
    <col min="5" max="5" width="9.77734375" bestFit="1" customWidth="1"/>
  </cols>
  <sheetData>
    <row r="1" spans="1:5" ht="21" x14ac:dyDescent="0.3">
      <c r="A1" s="1"/>
    </row>
    <row r="2" spans="1:5" ht="27.6" x14ac:dyDescent="0.3">
      <c r="A2" s="6"/>
      <c r="B2" s="7"/>
      <c r="C2" s="5" t="s">
        <v>0</v>
      </c>
      <c r="D2" s="5" t="s">
        <v>1</v>
      </c>
      <c r="E2" s="5" t="s">
        <v>2</v>
      </c>
    </row>
    <row r="3" spans="1:5" x14ac:dyDescent="0.3">
      <c r="A3" s="8" t="s">
        <v>3</v>
      </c>
      <c r="B3" s="8"/>
      <c r="C3" s="8" t="s">
        <v>4</v>
      </c>
      <c r="D3" s="22">
        <f>D4+D5</f>
        <v>300000</v>
      </c>
      <c r="E3" s="23">
        <f>D3*100/D12</f>
        <v>19.108280254777071</v>
      </c>
    </row>
    <row r="4" spans="1:5" x14ac:dyDescent="0.3">
      <c r="A4" s="9"/>
      <c r="B4" s="9" t="s">
        <v>5</v>
      </c>
      <c r="C4" s="9" t="s">
        <v>6</v>
      </c>
      <c r="D4" s="20">
        <v>50000</v>
      </c>
      <c r="E4" s="24">
        <f>D4*100/D12</f>
        <v>3.1847133757961785</v>
      </c>
    </row>
    <row r="5" spans="1:5" x14ac:dyDescent="0.3">
      <c r="A5" s="10"/>
      <c r="B5" s="9" t="s">
        <v>7</v>
      </c>
      <c r="C5" s="9" t="s">
        <v>8</v>
      </c>
      <c r="D5" s="20">
        <v>250000</v>
      </c>
      <c r="E5" s="24">
        <f>D5*100/D12</f>
        <v>15.923566878980891</v>
      </c>
    </row>
    <row r="6" spans="1:5" ht="28.8" x14ac:dyDescent="0.3">
      <c r="A6" s="8" t="s">
        <v>9</v>
      </c>
      <c r="B6" s="8"/>
      <c r="C6" s="8" t="s">
        <v>10</v>
      </c>
      <c r="D6" s="22">
        <v>1015000</v>
      </c>
      <c r="E6" s="23">
        <f>D6*100/D12</f>
        <v>64.649681528662427</v>
      </c>
    </row>
    <row r="7" spans="1:5" x14ac:dyDescent="0.3">
      <c r="A7" s="11" t="s">
        <v>11</v>
      </c>
      <c r="B7" s="11"/>
      <c r="C7" s="11" t="s">
        <v>12</v>
      </c>
      <c r="D7" s="27">
        <v>100000</v>
      </c>
      <c r="E7" s="25">
        <f>D7*100/D12</f>
        <v>6.369426751592357</v>
      </c>
    </row>
    <row r="8" spans="1:5" x14ac:dyDescent="0.3">
      <c r="A8" s="11" t="s">
        <v>13</v>
      </c>
      <c r="B8" s="11"/>
      <c r="C8" s="11" t="s">
        <v>14</v>
      </c>
      <c r="D8" s="27">
        <v>0</v>
      </c>
      <c r="E8" s="25"/>
    </row>
    <row r="9" spans="1:5" x14ac:dyDescent="0.3">
      <c r="A9" s="11" t="s">
        <v>15</v>
      </c>
      <c r="B9" s="12"/>
      <c r="C9" s="11" t="s">
        <v>16</v>
      </c>
      <c r="D9" s="28">
        <v>35000</v>
      </c>
      <c r="E9" s="26">
        <f>D9*100/D12</f>
        <v>2.2292993630573248</v>
      </c>
    </row>
    <row r="10" spans="1:5" x14ac:dyDescent="0.3">
      <c r="A10" s="11" t="s">
        <v>17</v>
      </c>
      <c r="B10" s="12"/>
      <c r="C10" s="11" t="s">
        <v>18</v>
      </c>
      <c r="D10" s="28">
        <v>100000</v>
      </c>
      <c r="E10" s="26">
        <f>D10*100/D12</f>
        <v>6.369426751592357</v>
      </c>
    </row>
    <row r="11" spans="1:5" x14ac:dyDescent="0.3">
      <c r="A11" s="11" t="s">
        <v>19</v>
      </c>
      <c r="B11" s="11"/>
      <c r="C11" s="11" t="s">
        <v>20</v>
      </c>
      <c r="D11" s="27">
        <v>20000</v>
      </c>
      <c r="E11" s="25">
        <f>D11*100/D12</f>
        <v>1.2738853503184713</v>
      </c>
    </row>
    <row r="12" spans="1:5" ht="15.6" x14ac:dyDescent="0.3">
      <c r="A12" s="33"/>
      <c r="B12" s="33"/>
      <c r="C12" s="13" t="s">
        <v>21</v>
      </c>
      <c r="D12" s="35">
        <f>D11+D10+D9+D8+D7+D6+D3</f>
        <v>1570000</v>
      </c>
      <c r="E12" s="36"/>
    </row>
    <row r="13" spans="1:5" x14ac:dyDescent="0.3">
      <c r="A13" s="2"/>
      <c r="B13" s="2"/>
      <c r="C13" s="2"/>
      <c r="D13" s="2"/>
      <c r="E13" s="2"/>
    </row>
    <row r="14" spans="1:5" ht="18" x14ac:dyDescent="0.3">
      <c r="A14" s="3"/>
    </row>
    <row r="15" spans="1:5" ht="27.6" x14ac:dyDescent="0.3">
      <c r="A15" s="7"/>
      <c r="B15" s="7"/>
      <c r="C15" s="5" t="s">
        <v>22</v>
      </c>
      <c r="D15" s="5" t="s">
        <v>1</v>
      </c>
      <c r="E15" s="5" t="s">
        <v>2</v>
      </c>
    </row>
    <row r="16" spans="1:5" x14ac:dyDescent="0.3">
      <c r="A16" s="7" t="s">
        <v>3</v>
      </c>
      <c r="B16" s="7"/>
      <c r="C16" s="7" t="s">
        <v>23</v>
      </c>
      <c r="D16" s="22">
        <f>D17+D18+D19</f>
        <v>15000</v>
      </c>
      <c r="E16" s="23">
        <f>D16*100/D47</f>
        <v>0.95541401273885351</v>
      </c>
    </row>
    <row r="17" spans="1:5" ht="27.6" x14ac:dyDescent="0.3">
      <c r="A17" s="14"/>
      <c r="B17" s="14" t="s">
        <v>5</v>
      </c>
      <c r="C17" s="14" t="s">
        <v>24</v>
      </c>
      <c r="D17" s="29"/>
      <c r="E17" s="31"/>
    </row>
    <row r="18" spans="1:5" x14ac:dyDescent="0.3">
      <c r="A18" s="15"/>
      <c r="B18" s="14" t="s">
        <v>7</v>
      </c>
      <c r="C18" s="14" t="s">
        <v>25</v>
      </c>
      <c r="D18" s="29">
        <v>15000</v>
      </c>
      <c r="E18" s="31">
        <f>D18*100/D47</f>
        <v>0.95541401273885351</v>
      </c>
    </row>
    <row r="19" spans="1:5" x14ac:dyDescent="0.3">
      <c r="A19" s="14"/>
      <c r="B19" s="14" t="s">
        <v>26</v>
      </c>
      <c r="C19" s="14" t="s">
        <v>27</v>
      </c>
      <c r="D19" s="29"/>
      <c r="E19" s="31"/>
    </row>
    <row r="20" spans="1:5" x14ac:dyDescent="0.3">
      <c r="A20" s="7" t="s">
        <v>28</v>
      </c>
      <c r="B20" s="7"/>
      <c r="C20" s="7" t="s">
        <v>29</v>
      </c>
      <c r="D20" s="22">
        <f>D21+D22+D23+D24+D25</f>
        <v>680000</v>
      </c>
      <c r="E20" s="23">
        <f>D20*100/D47</f>
        <v>43.312101910828027</v>
      </c>
    </row>
    <row r="21" spans="1:5" ht="27.6" x14ac:dyDescent="0.3">
      <c r="A21" s="15"/>
      <c r="B21" s="14" t="s">
        <v>30</v>
      </c>
      <c r="C21" s="14" t="s">
        <v>31</v>
      </c>
      <c r="D21" s="29">
        <v>150000</v>
      </c>
      <c r="E21" s="31">
        <f>D21*100/D47</f>
        <v>9.5541401273885356</v>
      </c>
    </row>
    <row r="22" spans="1:5" x14ac:dyDescent="0.3">
      <c r="A22" s="14"/>
      <c r="B22" s="14" t="s">
        <v>32</v>
      </c>
      <c r="C22" s="14" t="s">
        <v>33</v>
      </c>
      <c r="D22" s="29"/>
      <c r="E22" s="31"/>
    </row>
    <row r="23" spans="1:5" x14ac:dyDescent="0.3">
      <c r="A23" s="14"/>
      <c r="B23" s="14" t="s">
        <v>34</v>
      </c>
      <c r="C23" s="14" t="s">
        <v>35</v>
      </c>
      <c r="D23" s="29">
        <v>530000</v>
      </c>
      <c r="E23" s="31">
        <f>D23*100/D47</f>
        <v>33.757961783439491</v>
      </c>
    </row>
    <row r="24" spans="1:5" x14ac:dyDescent="0.3">
      <c r="A24" s="14"/>
      <c r="B24" s="14" t="s">
        <v>36</v>
      </c>
      <c r="C24" s="14" t="s">
        <v>37</v>
      </c>
      <c r="D24" s="29"/>
      <c r="E24" s="31"/>
    </row>
    <row r="25" spans="1:5" x14ac:dyDescent="0.3">
      <c r="A25" s="14"/>
      <c r="B25" s="14" t="s">
        <v>38</v>
      </c>
      <c r="C25" s="14" t="s">
        <v>39</v>
      </c>
      <c r="D25" s="29"/>
      <c r="E25" s="31"/>
    </row>
    <row r="26" spans="1:5" x14ac:dyDescent="0.3">
      <c r="A26" s="7" t="s">
        <v>11</v>
      </c>
      <c r="B26" s="7"/>
      <c r="C26" s="7" t="s">
        <v>40</v>
      </c>
      <c r="D26" s="22">
        <f>D27+D28+D29+D30+D31+D32</f>
        <v>195000</v>
      </c>
      <c r="E26" s="23">
        <f>D26*100/D47</f>
        <v>12.420382165605096</v>
      </c>
    </row>
    <row r="27" spans="1:5" x14ac:dyDescent="0.3">
      <c r="A27" s="14"/>
      <c r="B27" s="14" t="s">
        <v>41</v>
      </c>
      <c r="C27" s="14" t="s">
        <v>46</v>
      </c>
      <c r="D27" s="29">
        <v>55000</v>
      </c>
      <c r="E27" s="31">
        <f>D27*100/D47</f>
        <v>3.5031847133757963</v>
      </c>
    </row>
    <row r="28" spans="1:5" x14ac:dyDescent="0.3">
      <c r="A28" s="15"/>
      <c r="B28" s="14" t="s">
        <v>42</v>
      </c>
      <c r="C28" s="14" t="s">
        <v>48</v>
      </c>
      <c r="D28" s="29">
        <v>15000</v>
      </c>
      <c r="E28" s="31">
        <f>D28*100/D47</f>
        <v>0.95541401273885351</v>
      </c>
    </row>
    <row r="29" spans="1:5" x14ac:dyDescent="0.3">
      <c r="A29" s="15"/>
      <c r="B29" s="14" t="s">
        <v>43</v>
      </c>
      <c r="C29" s="14" t="s">
        <v>49</v>
      </c>
      <c r="D29" s="29">
        <v>45000</v>
      </c>
      <c r="E29" s="31">
        <f>D29*100/D47</f>
        <v>2.8662420382165603</v>
      </c>
    </row>
    <row r="30" spans="1:5" x14ac:dyDescent="0.3">
      <c r="A30" s="15"/>
      <c r="B30" s="14" t="s">
        <v>44</v>
      </c>
      <c r="C30" s="14" t="s">
        <v>50</v>
      </c>
      <c r="D30" s="29">
        <v>10000</v>
      </c>
      <c r="E30" s="31">
        <f>D30*100/D47</f>
        <v>0.63694267515923564</v>
      </c>
    </row>
    <row r="31" spans="1:5" x14ac:dyDescent="0.3">
      <c r="A31" s="15"/>
      <c r="B31" s="14" t="s">
        <v>45</v>
      </c>
      <c r="C31" s="14" t="s">
        <v>51</v>
      </c>
      <c r="D31" s="29">
        <v>20000</v>
      </c>
      <c r="E31" s="31">
        <f>D31*100/D47</f>
        <v>1.2738853503184713</v>
      </c>
    </row>
    <row r="32" spans="1:5" x14ac:dyDescent="0.3">
      <c r="A32" s="15"/>
      <c r="B32" s="14" t="s">
        <v>47</v>
      </c>
      <c r="C32" s="14" t="s">
        <v>52</v>
      </c>
      <c r="D32" s="29">
        <v>50000</v>
      </c>
      <c r="E32" s="31">
        <f>D32*100/D47</f>
        <v>3.1847133757961785</v>
      </c>
    </row>
    <row r="33" spans="1:5" x14ac:dyDescent="0.3">
      <c r="A33" s="7" t="s">
        <v>13</v>
      </c>
      <c r="B33" s="7"/>
      <c r="C33" s="7" t="s">
        <v>53</v>
      </c>
      <c r="D33" s="22">
        <f>D34+D35+D36</f>
        <v>45000</v>
      </c>
      <c r="E33" s="23">
        <f>D33*100/D47</f>
        <v>2.8662420382165603</v>
      </c>
    </row>
    <row r="34" spans="1:5" x14ac:dyDescent="0.3">
      <c r="A34" s="14"/>
      <c r="B34" s="14" t="s">
        <v>54</v>
      </c>
      <c r="C34" s="14" t="s">
        <v>55</v>
      </c>
      <c r="D34" s="29">
        <v>0</v>
      </c>
      <c r="E34" s="31"/>
    </row>
    <row r="35" spans="1:5" x14ac:dyDescent="0.3">
      <c r="A35" s="17"/>
      <c r="B35" s="14" t="s">
        <v>76</v>
      </c>
      <c r="C35" s="14" t="s">
        <v>56</v>
      </c>
      <c r="D35" s="29">
        <v>45000</v>
      </c>
      <c r="E35" s="31">
        <f>D35*100/D47</f>
        <v>2.8662420382165603</v>
      </c>
    </row>
    <row r="36" spans="1:5" x14ac:dyDescent="0.3">
      <c r="A36" s="16"/>
      <c r="B36" s="14" t="s">
        <v>77</v>
      </c>
      <c r="C36" s="14" t="s">
        <v>57</v>
      </c>
      <c r="D36" s="29"/>
      <c r="E36" s="31"/>
    </row>
    <row r="37" spans="1:5" x14ac:dyDescent="0.3">
      <c r="A37" s="7" t="s">
        <v>15</v>
      </c>
      <c r="B37" s="7"/>
      <c r="C37" s="7" t="s">
        <v>58</v>
      </c>
      <c r="D37" s="22">
        <f>D38+D39</f>
        <v>0</v>
      </c>
      <c r="E37" s="23">
        <v>0</v>
      </c>
    </row>
    <row r="38" spans="1:5" x14ac:dyDescent="0.3">
      <c r="A38" s="14"/>
      <c r="B38" s="14" t="s">
        <v>59</v>
      </c>
      <c r="C38" s="14" t="s">
        <v>60</v>
      </c>
      <c r="D38" s="29"/>
      <c r="E38" s="31"/>
    </row>
    <row r="39" spans="1:5" x14ac:dyDescent="0.3">
      <c r="A39" s="14"/>
      <c r="B39" s="14" t="s">
        <v>61</v>
      </c>
      <c r="C39" s="14" t="s">
        <v>62</v>
      </c>
      <c r="D39" s="29"/>
      <c r="E39" s="31"/>
    </row>
    <row r="40" spans="1:5" x14ac:dyDescent="0.3">
      <c r="A40" s="7" t="s">
        <v>17</v>
      </c>
      <c r="B40" s="7"/>
      <c r="C40" s="7" t="s">
        <v>63</v>
      </c>
      <c r="D40" s="22">
        <f>D41+D42+D43+D44</f>
        <v>600000</v>
      </c>
      <c r="E40" s="23">
        <f>D40*100/D47</f>
        <v>38.216560509554142</v>
      </c>
    </row>
    <row r="41" spans="1:5" x14ac:dyDescent="0.3">
      <c r="A41" s="14"/>
      <c r="B41" s="14" t="s">
        <v>64</v>
      </c>
      <c r="C41" s="14" t="s">
        <v>65</v>
      </c>
      <c r="D41" s="29">
        <v>510000</v>
      </c>
      <c r="E41" s="31">
        <f>D41*100/D47</f>
        <v>32.484076433121018</v>
      </c>
    </row>
    <row r="42" spans="1:5" x14ac:dyDescent="0.3">
      <c r="A42" s="14"/>
      <c r="B42" s="14" t="s">
        <v>66</v>
      </c>
      <c r="C42" s="14" t="s">
        <v>67</v>
      </c>
      <c r="D42" s="29">
        <v>90000</v>
      </c>
      <c r="E42" s="31">
        <f>D42*100/D47</f>
        <v>5.7324840764331206</v>
      </c>
    </row>
    <row r="43" spans="1:5" x14ac:dyDescent="0.3">
      <c r="A43" s="15"/>
      <c r="B43" s="14" t="s">
        <v>68</v>
      </c>
      <c r="C43" s="14" t="s">
        <v>69</v>
      </c>
      <c r="D43" s="29"/>
      <c r="E43" s="31"/>
    </row>
    <row r="44" spans="1:5" x14ac:dyDescent="0.3">
      <c r="A44" s="15"/>
      <c r="B44" s="14" t="s">
        <v>70</v>
      </c>
      <c r="C44" s="14" t="s">
        <v>71</v>
      </c>
      <c r="D44" s="29"/>
      <c r="E44" s="31"/>
    </row>
    <row r="45" spans="1:5" x14ac:dyDescent="0.3">
      <c r="A45" s="7" t="s">
        <v>19</v>
      </c>
      <c r="B45" s="7"/>
      <c r="C45" s="7" t="s">
        <v>72</v>
      </c>
      <c r="D45" s="21">
        <v>35000</v>
      </c>
      <c r="E45" s="23">
        <f>D45*100/D47</f>
        <v>2.2292993630573248</v>
      </c>
    </row>
    <row r="46" spans="1:5" x14ac:dyDescent="0.3">
      <c r="A46" s="7" t="s">
        <v>73</v>
      </c>
      <c r="B46" s="7"/>
      <c r="C46" s="7" t="s">
        <v>74</v>
      </c>
      <c r="D46" s="21"/>
      <c r="E46" s="23"/>
    </row>
    <row r="47" spans="1:5" ht="15.6" x14ac:dyDescent="0.3">
      <c r="A47" s="33"/>
      <c r="B47" s="33"/>
      <c r="C47" s="13" t="s">
        <v>75</v>
      </c>
      <c r="D47" s="30">
        <f>D46+D45+D40+D37+D33+D26+D20+D16</f>
        <v>1570000</v>
      </c>
      <c r="E47" s="32">
        <f>E40+E37+E33+E26+E20+E16+E45</f>
        <v>100</v>
      </c>
    </row>
    <row r="48" spans="1:5" x14ac:dyDescent="0.3">
      <c r="A48" s="34"/>
      <c r="B48" s="34"/>
      <c r="C48" s="18"/>
      <c r="D48" s="19"/>
      <c r="E48" s="19"/>
    </row>
    <row r="49" spans="1:1" ht="18" x14ac:dyDescent="0.3">
      <c r="A49" s="4"/>
    </row>
  </sheetData>
  <mergeCells count="4">
    <mergeCell ref="A47:B47"/>
    <mergeCell ref="A48:B48"/>
    <mergeCell ref="A12:B12"/>
    <mergeCell ref="D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Program rada</vt:lpstr>
      <vt:lpstr>'Program rada'!_Hlk54087109</vt:lpstr>
      <vt:lpstr>'Program rada'!_Toc55895370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Galić</dc:creator>
  <cp:lastModifiedBy>Marina Sekulić</cp:lastModifiedBy>
  <dcterms:created xsi:type="dcterms:W3CDTF">2015-06-05T18:17:20Z</dcterms:created>
  <dcterms:modified xsi:type="dcterms:W3CDTF">2020-12-07T11:46:03Z</dcterms:modified>
</cp:coreProperties>
</file>